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04B72043-6937-4FC4-8AD2-5AAA2140039F}" xr6:coauthVersionLast="47" xr6:coauthVersionMax="47" xr10:uidLastSave="{00000000-0000-0000-0000-000000000000}"/>
  <bookViews>
    <workbookView xWindow="-108" yWindow="-108" windowWidth="23256" windowHeight="12456" xr2:uid="{6BA6F77D-59F0-4EA2-8D06-30E040F7B0A5}"/>
  </bookViews>
  <sheets>
    <sheet name="第三号第一様式" sheetId="1" r:id="rId1"/>
  </sheets>
  <definedNames>
    <definedName name="_xlnm.Print_Titles" localSheetId="0">第三号第一様式!$1:$6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E33" i="1"/>
  <c r="E32" i="1"/>
  <c r="E31" i="1"/>
  <c r="E30" i="1"/>
  <c r="E29" i="1"/>
  <c r="I28" i="1"/>
  <c r="E28" i="1"/>
  <c r="I27" i="1"/>
  <c r="E27" i="1"/>
  <c r="I26" i="1"/>
  <c r="E26" i="1"/>
  <c r="H25" i="1"/>
  <c r="G25" i="1"/>
  <c r="G33" i="1" s="1"/>
  <c r="I33" i="1" s="1"/>
  <c r="E25" i="1"/>
  <c r="I24" i="1"/>
  <c r="E24" i="1"/>
  <c r="I23" i="1"/>
  <c r="E23" i="1"/>
  <c r="D22" i="1"/>
  <c r="C22" i="1"/>
  <c r="E22" i="1" s="1"/>
  <c r="E21" i="1"/>
  <c r="I20" i="1"/>
  <c r="E20" i="1"/>
  <c r="I19" i="1"/>
  <c r="D19" i="1"/>
  <c r="D18" i="1" s="1"/>
  <c r="C19" i="1"/>
  <c r="H18" i="1"/>
  <c r="G18" i="1"/>
  <c r="I18" i="1" s="1"/>
  <c r="C18" i="1"/>
  <c r="E18" i="1" s="1"/>
  <c r="I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H9" i="1"/>
  <c r="H21" i="1" s="1"/>
  <c r="H34" i="1" s="1"/>
  <c r="G9" i="1"/>
  <c r="G21" i="1" s="1"/>
  <c r="D9" i="1"/>
  <c r="C9" i="1"/>
  <c r="E9" i="1" s="1"/>
  <c r="D34" i="1" l="1"/>
  <c r="G34" i="1"/>
  <c r="I34" i="1" s="1"/>
  <c r="I21" i="1"/>
  <c r="I9" i="1"/>
  <c r="E19" i="1"/>
  <c r="C34" i="1"/>
  <c r="E34" i="1" s="1"/>
  <c r="I25" i="1"/>
</calcChain>
</file>

<file path=xl/sharedStrings.xml><?xml version="1.0" encoding="utf-8"?>
<sst xmlns="http://schemas.openxmlformats.org/spreadsheetml/2006/main" count="59" uniqueCount="54">
  <si>
    <t>第三号第一様式（第二十七条第四項関係）</t>
    <phoneticPr fontId="4"/>
  </si>
  <si>
    <t>法人単位貸借対照表</t>
    <phoneticPr fontId="2"/>
  </si>
  <si>
    <t>令和6年3月31日現在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</si>
  <si>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</si>
  <si>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</si>
  <si>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</si>
  <si>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</si>
  <si>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</si>
  <si>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</si>
  <si>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</si>
  <si>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</si>
  <si>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</si>
  <si>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</si>
  <si>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事業未収金</t>
  </si>
  <si>
    <t>　その他の未払金</t>
  </si>
  <si>
    <t>　未収補助金</t>
  </si>
  <si>
    <t>　社会福祉連携推進業務短期運営資金借入金</t>
  </si>
  <si>
    <t>　立替金</t>
  </si>
  <si>
    <t>　１年以内返済予定社会福祉連携推進業務設備資金借入金</t>
  </si>
  <si>
    <t>　１年以内回収予定社会福祉連携推進業務長期貸付金</t>
  </si>
  <si>
    <t>　１年以内返済予定社会福祉連携推進業務長期運営資金借入金</t>
  </si>
  <si>
    <t>　社会福祉連携推進業務短期貸付金</t>
  </si>
  <si>
    <t>　未払費用</t>
  </si>
  <si>
    <t>　貸倒引当金</t>
  </si>
  <si>
    <t>　預り金</t>
  </si>
  <si>
    <t>　職員預り金</t>
  </si>
  <si>
    <t>固定資産</t>
  </si>
  <si>
    <t>固定負債</t>
  </si>
  <si>
    <t>基本財産</t>
  </si>
  <si>
    <t>　社会福祉連携推進業務設備資金借入金</t>
  </si>
  <si>
    <t>　土地</t>
  </si>
  <si>
    <t>　社会福祉連携推進業務長期運営資金借入金</t>
  </si>
  <si>
    <t>　建物</t>
  </si>
  <si>
    <t>負債の部合計</t>
  </si>
  <si>
    <t>その他の固定資産</t>
  </si>
  <si>
    <t>純資産の部</t>
  </si>
  <si>
    <t>基本金</t>
  </si>
  <si>
    <t>　構築物</t>
  </si>
  <si>
    <t>国庫補助金等特別積立金</t>
  </si>
  <si>
    <t>　機械及び装置</t>
  </si>
  <si>
    <t>その他の積立金</t>
  </si>
  <si>
    <t>　車輌運搬具</t>
  </si>
  <si>
    <t>　移行時積立金</t>
  </si>
  <si>
    <t>　器具及び備品</t>
  </si>
  <si>
    <t>次期繰越活動増減差額</t>
  </si>
  <si>
    <t>　権利</t>
  </si>
  <si>
    <t>（うち当期活動増減差額）</t>
  </si>
  <si>
    <t>　ソフトウェア</t>
  </si>
  <si>
    <t>　社会福祉連携推進業務長期貸付金</t>
  </si>
  <si>
    <t>　移行時特別積立資産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</si>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</sst>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6CFBA528-CD6E-4CF7-9FB7-EE4E45BA7C9C}"/>
    <cellStyle name="標準 3" xfId="2" xr:uid="{563AE361-E9FE-4A79-B200-56BE106121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FA706-A743-4DC7-9F57-37E8A04AEE2C}">
  <sheetPr>
    <pageSetUpPr fitToPage="1"/>
  </sheetPr>
  <dimension ref="B1:I34"/>
  <sheetViews>
    <sheetView showGridLines="0" tabSelected="1" workbookViewId="0"/>
  </sheetViews>
  <sheetFormatPr defaultRowHeight="18" x14ac:dyDescent="0.45"/>
  <cols>
    <col min="1" max="1" width="3" customWidth="1"/>
    <col min="2" max="2" width="36.5" customWidth="1"/>
    <col min="3" max="5" width="21.296875" customWidth="1"/>
    <col min="6" max="6" width="36.5" customWidth="1"/>
    <col min="7" max="9" width="21.296875" customWidth="1"/>
  </cols>
  <sheetData>
    <row r="1" spans="2:9" x14ac:dyDescent="0.45">
      <c r="B1" s="1"/>
      <c r="C1" s="1"/>
      <c r="D1" s="1"/>
      <c r="E1" s="1"/>
      <c r="F1" s="1"/>
      <c r="G1" s="1"/>
      <c r="H1" s="1"/>
      <c r="I1" s="1"/>
    </row>
    <row r="2" spans="2:9" ht="22.8" x14ac:dyDescent="0.45">
      <c r="B2" s="2"/>
      <c r="C2" s="1"/>
      <c r="D2" s="1"/>
      <c r="E2" s="1"/>
      <c r="F2" s="1"/>
      <c r="G2" s="1"/>
      <c r="H2" s="3"/>
      <c r="I2" s="3" t="s">
        <v>0</v>
      </c>
    </row>
    <row r="3" spans="2:9" ht="22.8" x14ac:dyDescent="0.45">
      <c r="B3" s="4" t="s">
        <v>1</v>
      </c>
      <c r="C3" s="4"/>
      <c r="D3" s="4"/>
      <c r="E3" s="4"/>
      <c r="F3" s="4"/>
      <c r="G3" s="4"/>
      <c r="H3" s="4"/>
      <c r="I3" s="4"/>
    </row>
    <row r="4" spans="2:9" ht="22.8" x14ac:dyDescent="0.45">
      <c r="B4" s="5"/>
      <c r="C4" s="2"/>
      <c r="D4" s="1"/>
      <c r="E4" s="1"/>
      <c r="F4" s="1"/>
      <c r="G4" s="1"/>
      <c r="H4" s="1"/>
      <c r="I4" s="1"/>
    </row>
    <row r="5" spans="2:9" ht="22.8" x14ac:dyDescent="0.45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5">
      <c r="B6" s="7"/>
      <c r="C6" s="1"/>
      <c r="D6" s="1"/>
      <c r="E6" s="1"/>
      <c r="F6" s="1"/>
      <c r="G6" s="1"/>
      <c r="H6" s="1"/>
      <c r="I6" s="8" t="s">
        <v>3</v>
      </c>
    </row>
    <row r="7" spans="2:9" x14ac:dyDescent="0.45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x14ac:dyDescent="0.45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x14ac:dyDescent="0.45">
      <c r="B9" s="14" t="s">
        <v>9</v>
      </c>
      <c r="C9" s="15">
        <f>+C10+C11+C12+C13+C14+C15-ABS(C16)</f>
        <v>201167075</v>
      </c>
      <c r="D9" s="16">
        <f>+D10+D11+D12+D13+D14+D15-ABS(D16)</f>
        <v>193749644</v>
      </c>
      <c r="E9" s="15">
        <f>C9-D9</f>
        <v>7417431</v>
      </c>
      <c r="F9" s="14" t="s">
        <v>10</v>
      </c>
      <c r="G9" s="15">
        <f>+G10+G11+G12+G13+G14+G15+G16+G17</f>
        <v>9480376</v>
      </c>
      <c r="H9" s="16">
        <f>+H10+H11+H12+H13+H14+H15+H16+H17</f>
        <v>10743221</v>
      </c>
      <c r="I9" s="15">
        <f>G9-H9</f>
        <v>-1262845</v>
      </c>
    </row>
    <row r="10" spans="2:9" x14ac:dyDescent="0.45">
      <c r="B10" s="17" t="s">
        <v>11</v>
      </c>
      <c r="C10" s="18">
        <v>168959309</v>
      </c>
      <c r="D10" s="19">
        <v>164883502</v>
      </c>
      <c r="E10" s="18">
        <f t="shared" ref="E10:E34" si="0">C10-D10</f>
        <v>4075807</v>
      </c>
      <c r="F10" s="20" t="s">
        <v>12</v>
      </c>
      <c r="G10" s="21">
        <v>7266485</v>
      </c>
      <c r="H10" s="22">
        <v>7717141</v>
      </c>
      <c r="I10" s="21">
        <f t="shared" ref="I10:I34" si="1">G10-H10</f>
        <v>-450656</v>
      </c>
    </row>
    <row r="11" spans="2:9" x14ac:dyDescent="0.45">
      <c r="B11" s="20" t="s">
        <v>13</v>
      </c>
      <c r="C11" s="21">
        <v>30836566</v>
      </c>
      <c r="D11" s="22">
        <v>27396142</v>
      </c>
      <c r="E11" s="21">
        <f t="shared" si="0"/>
        <v>3440424</v>
      </c>
      <c r="F11" s="20" t="s">
        <v>14</v>
      </c>
      <c r="G11" s="21">
        <v>0</v>
      </c>
      <c r="H11" s="22">
        <v>924000</v>
      </c>
      <c r="I11" s="21">
        <f t="shared" si="1"/>
        <v>-924000</v>
      </c>
    </row>
    <row r="12" spans="2:9" x14ac:dyDescent="0.45">
      <c r="B12" s="20" t="s">
        <v>15</v>
      </c>
      <c r="C12" s="21">
        <v>1371200</v>
      </c>
      <c r="D12" s="22">
        <v>1470000</v>
      </c>
      <c r="E12" s="21">
        <f t="shared" si="0"/>
        <v>-98800</v>
      </c>
      <c r="F12" s="20" t="s">
        <v>16</v>
      </c>
      <c r="G12" s="21"/>
      <c r="H12" s="22"/>
      <c r="I12" s="21">
        <f t="shared" si="1"/>
        <v>0</v>
      </c>
    </row>
    <row r="13" spans="2:9" x14ac:dyDescent="0.45">
      <c r="B13" s="20" t="s">
        <v>17</v>
      </c>
      <c r="C13" s="21"/>
      <c r="D13" s="22"/>
      <c r="E13" s="21">
        <f t="shared" si="0"/>
        <v>0</v>
      </c>
      <c r="F13" s="20" t="s">
        <v>18</v>
      </c>
      <c r="G13" s="21"/>
      <c r="H13" s="22"/>
      <c r="I13" s="21">
        <f t="shared" si="1"/>
        <v>0</v>
      </c>
    </row>
    <row r="14" spans="2:9" x14ac:dyDescent="0.45">
      <c r="B14" s="20" t="s">
        <v>19</v>
      </c>
      <c r="C14" s="21"/>
      <c r="D14" s="22"/>
      <c r="E14" s="21">
        <f t="shared" si="0"/>
        <v>0</v>
      </c>
      <c r="F14" s="20" t="s">
        <v>20</v>
      </c>
      <c r="G14" s="21"/>
      <c r="H14" s="22"/>
      <c r="I14" s="21">
        <f t="shared" si="1"/>
        <v>0</v>
      </c>
    </row>
    <row r="15" spans="2:9" x14ac:dyDescent="0.45">
      <c r="B15" s="20" t="s">
        <v>21</v>
      </c>
      <c r="C15" s="21"/>
      <c r="D15" s="22"/>
      <c r="E15" s="21">
        <f t="shared" si="0"/>
        <v>0</v>
      </c>
      <c r="F15" s="20" t="s">
        <v>22</v>
      </c>
      <c r="G15" s="21">
        <v>730513</v>
      </c>
      <c r="H15" s="22">
        <v>788606</v>
      </c>
      <c r="I15" s="21">
        <f t="shared" si="1"/>
        <v>-58093</v>
      </c>
    </row>
    <row r="16" spans="2:9" x14ac:dyDescent="0.45">
      <c r="B16" s="20" t="s">
        <v>23</v>
      </c>
      <c r="C16" s="21"/>
      <c r="D16" s="22"/>
      <c r="E16" s="21">
        <f t="shared" si="0"/>
        <v>0</v>
      </c>
      <c r="F16" s="20" t="s">
        <v>24</v>
      </c>
      <c r="G16" s="21">
        <v>6840</v>
      </c>
      <c r="H16" s="22">
        <v>11741</v>
      </c>
      <c r="I16" s="21">
        <f t="shared" si="1"/>
        <v>-4901</v>
      </c>
    </row>
    <row r="17" spans="2:9" x14ac:dyDescent="0.45">
      <c r="B17" s="20"/>
      <c r="C17" s="21"/>
      <c r="D17" s="21"/>
      <c r="E17" s="21"/>
      <c r="F17" s="20" t="s">
        <v>25</v>
      </c>
      <c r="G17" s="21">
        <v>1476538</v>
      </c>
      <c r="H17" s="22">
        <v>1301733</v>
      </c>
      <c r="I17" s="21">
        <f t="shared" si="1"/>
        <v>174805</v>
      </c>
    </row>
    <row r="18" spans="2:9" x14ac:dyDescent="0.45">
      <c r="B18" s="14" t="s">
        <v>26</v>
      </c>
      <c r="C18" s="15">
        <f>+C19 +C22</f>
        <v>171597891</v>
      </c>
      <c r="D18" s="16">
        <f>+D19 +D22</f>
        <v>183643146</v>
      </c>
      <c r="E18" s="15">
        <f t="shared" si="0"/>
        <v>-12045255</v>
      </c>
      <c r="F18" s="14" t="s">
        <v>27</v>
      </c>
      <c r="G18" s="15">
        <f>+G19+G20</f>
        <v>0</v>
      </c>
      <c r="H18" s="16">
        <f>+H19+H20</f>
        <v>0</v>
      </c>
      <c r="I18" s="15">
        <f t="shared" si="1"/>
        <v>0</v>
      </c>
    </row>
    <row r="19" spans="2:9" x14ac:dyDescent="0.45">
      <c r="B19" s="14" t="s">
        <v>28</v>
      </c>
      <c r="C19" s="15">
        <f>+C20+C21</f>
        <v>156110978</v>
      </c>
      <c r="D19" s="16">
        <f>+D20+D21</f>
        <v>166199604</v>
      </c>
      <c r="E19" s="15">
        <f t="shared" si="0"/>
        <v>-10088626</v>
      </c>
      <c r="F19" s="17" t="s">
        <v>29</v>
      </c>
      <c r="G19" s="18"/>
      <c r="H19" s="19"/>
      <c r="I19" s="18">
        <f t="shared" si="1"/>
        <v>0</v>
      </c>
    </row>
    <row r="20" spans="2:9" x14ac:dyDescent="0.45">
      <c r="B20" s="17" t="s">
        <v>30</v>
      </c>
      <c r="C20" s="18">
        <v>123206</v>
      </c>
      <c r="D20" s="19">
        <v>123206</v>
      </c>
      <c r="E20" s="18">
        <f t="shared" si="0"/>
        <v>0</v>
      </c>
      <c r="F20" s="20" t="s">
        <v>31</v>
      </c>
      <c r="G20" s="21"/>
      <c r="H20" s="22"/>
      <c r="I20" s="21">
        <f t="shared" si="1"/>
        <v>0</v>
      </c>
    </row>
    <row r="21" spans="2:9" x14ac:dyDescent="0.45">
      <c r="B21" s="20" t="s">
        <v>32</v>
      </c>
      <c r="C21" s="21">
        <v>155987772</v>
      </c>
      <c r="D21" s="22">
        <v>166076398</v>
      </c>
      <c r="E21" s="21">
        <f t="shared" si="0"/>
        <v>-10088626</v>
      </c>
      <c r="F21" s="14" t="s">
        <v>33</v>
      </c>
      <c r="G21" s="15">
        <f>+G9 +G18</f>
        <v>9480376</v>
      </c>
      <c r="H21" s="15">
        <f>+H9 +H18</f>
        <v>10743221</v>
      </c>
      <c r="I21" s="15">
        <f t="shared" si="1"/>
        <v>-1262845</v>
      </c>
    </row>
    <row r="22" spans="2:9" x14ac:dyDescent="0.45">
      <c r="B22" s="14" t="s">
        <v>34</v>
      </c>
      <c r="C22" s="15">
        <f>+C23+C24+C25+C26+C27+C28+C29+C30+C31+C32-ABS(C33)</f>
        <v>15486913</v>
      </c>
      <c r="D22" s="16">
        <f>+D23+D24+D25+D26+D27+D28+D29+D30+D31+D32-ABS(D33)</f>
        <v>17443542</v>
      </c>
      <c r="E22" s="15">
        <f t="shared" si="0"/>
        <v>-1956629</v>
      </c>
      <c r="F22" s="23" t="s">
        <v>35</v>
      </c>
      <c r="G22" s="24"/>
      <c r="H22" s="24"/>
      <c r="I22" s="25"/>
    </row>
    <row r="23" spans="2:9" x14ac:dyDescent="0.45">
      <c r="B23" s="20" t="s">
        <v>32</v>
      </c>
      <c r="C23" s="21">
        <v>2550031</v>
      </c>
      <c r="D23" s="22">
        <v>2626644</v>
      </c>
      <c r="E23" s="21">
        <f t="shared" si="0"/>
        <v>-76613</v>
      </c>
      <c r="F23" s="17" t="s">
        <v>36</v>
      </c>
      <c r="G23" s="18">
        <v>46142192</v>
      </c>
      <c r="H23" s="19">
        <v>46142192</v>
      </c>
      <c r="I23" s="18">
        <f t="shared" si="1"/>
        <v>0</v>
      </c>
    </row>
    <row r="24" spans="2:9" x14ac:dyDescent="0.45">
      <c r="B24" s="20" t="s">
        <v>37</v>
      </c>
      <c r="C24" s="21">
        <v>3464095</v>
      </c>
      <c r="D24" s="22">
        <v>4064646</v>
      </c>
      <c r="E24" s="21">
        <f t="shared" si="0"/>
        <v>-600551</v>
      </c>
      <c r="F24" s="20" t="s">
        <v>38</v>
      </c>
      <c r="G24" s="21">
        <v>95605241</v>
      </c>
      <c r="H24" s="22">
        <v>101778628</v>
      </c>
      <c r="I24" s="21">
        <f t="shared" si="1"/>
        <v>-6173387</v>
      </c>
    </row>
    <row r="25" spans="2:9" x14ac:dyDescent="0.45">
      <c r="B25" s="20" t="s">
        <v>39</v>
      </c>
      <c r="C25" s="21">
        <v>41837</v>
      </c>
      <c r="D25" s="22">
        <v>57567</v>
      </c>
      <c r="E25" s="21">
        <f t="shared" si="0"/>
        <v>-15730</v>
      </c>
      <c r="F25" s="20" t="s">
        <v>40</v>
      </c>
      <c r="G25" s="21">
        <f>+G26</f>
        <v>4833123</v>
      </c>
      <c r="H25" s="22">
        <f>+H26</f>
        <v>4833123</v>
      </c>
      <c r="I25" s="21">
        <f t="shared" si="1"/>
        <v>0</v>
      </c>
    </row>
    <row r="26" spans="2:9" x14ac:dyDescent="0.45">
      <c r="B26" s="20" t="s">
        <v>41</v>
      </c>
      <c r="C26" s="21">
        <v>1380136</v>
      </c>
      <c r="D26" s="22">
        <v>1916867</v>
      </c>
      <c r="E26" s="21">
        <f t="shared" si="0"/>
        <v>-536731</v>
      </c>
      <c r="F26" s="20" t="s">
        <v>42</v>
      </c>
      <c r="G26" s="21">
        <v>4833123</v>
      </c>
      <c r="H26" s="22">
        <v>4833123</v>
      </c>
      <c r="I26" s="21">
        <f t="shared" si="1"/>
        <v>0</v>
      </c>
    </row>
    <row r="27" spans="2:9" x14ac:dyDescent="0.45">
      <c r="B27" s="20" t="s">
        <v>43</v>
      </c>
      <c r="C27" s="21">
        <v>2899239</v>
      </c>
      <c r="D27" s="22">
        <v>3604538</v>
      </c>
      <c r="E27" s="21">
        <f t="shared" si="0"/>
        <v>-705299</v>
      </c>
      <c r="F27" s="20" t="s">
        <v>44</v>
      </c>
      <c r="G27" s="21">
        <v>216704034</v>
      </c>
      <c r="H27" s="22">
        <v>213895626</v>
      </c>
      <c r="I27" s="21">
        <f t="shared" si="1"/>
        <v>2808408</v>
      </c>
    </row>
    <row r="28" spans="2:9" x14ac:dyDescent="0.45">
      <c r="B28" s="20" t="s">
        <v>45</v>
      </c>
      <c r="C28" s="21">
        <v>259392</v>
      </c>
      <c r="D28" s="22">
        <v>281097</v>
      </c>
      <c r="E28" s="21">
        <f t="shared" si="0"/>
        <v>-21705</v>
      </c>
      <c r="F28" s="20" t="s">
        <v>46</v>
      </c>
      <c r="G28" s="21">
        <v>2808408</v>
      </c>
      <c r="H28" s="22">
        <v>-11999623</v>
      </c>
      <c r="I28" s="21">
        <f t="shared" si="1"/>
        <v>14808031</v>
      </c>
    </row>
    <row r="29" spans="2:9" x14ac:dyDescent="0.45">
      <c r="B29" s="20" t="s">
        <v>47</v>
      </c>
      <c r="C29" s="21"/>
      <c r="D29" s="22"/>
      <c r="E29" s="21">
        <f t="shared" si="0"/>
        <v>0</v>
      </c>
      <c r="F29" s="20"/>
      <c r="G29" s="21"/>
      <c r="H29" s="21"/>
      <c r="I29" s="21"/>
    </row>
    <row r="30" spans="2:9" x14ac:dyDescent="0.45">
      <c r="B30" s="20" t="s">
        <v>48</v>
      </c>
      <c r="C30" s="21"/>
      <c r="D30" s="22"/>
      <c r="E30" s="21">
        <f t="shared" si="0"/>
        <v>0</v>
      </c>
      <c r="F30" s="20"/>
      <c r="G30" s="21"/>
      <c r="H30" s="21"/>
      <c r="I30" s="21"/>
    </row>
    <row r="31" spans="2:9" x14ac:dyDescent="0.45">
      <c r="B31" s="20" t="s">
        <v>49</v>
      </c>
      <c r="C31" s="21">
        <v>4833123</v>
      </c>
      <c r="D31" s="22">
        <v>4833123</v>
      </c>
      <c r="E31" s="21">
        <f t="shared" si="0"/>
        <v>0</v>
      </c>
      <c r="F31" s="20"/>
      <c r="G31" s="21"/>
      <c r="H31" s="21"/>
      <c r="I31" s="21"/>
    </row>
    <row r="32" spans="2:9" x14ac:dyDescent="0.45">
      <c r="B32" s="20" t="s">
        <v>50</v>
      </c>
      <c r="C32" s="21">
        <v>59060</v>
      </c>
      <c r="D32" s="22">
        <v>59060</v>
      </c>
      <c r="E32" s="21">
        <f t="shared" si="0"/>
        <v>0</v>
      </c>
      <c r="F32" s="26"/>
      <c r="G32" s="27"/>
      <c r="H32" s="27"/>
      <c r="I32" s="27"/>
    </row>
    <row r="33" spans="2:9" x14ac:dyDescent="0.45">
      <c r="B33" s="20" t="s">
        <v>23</v>
      </c>
      <c r="C33" s="21"/>
      <c r="D33" s="22"/>
      <c r="E33" s="21">
        <f t="shared" si="0"/>
        <v>0</v>
      </c>
      <c r="F33" s="14" t="s">
        <v>51</v>
      </c>
      <c r="G33" s="15">
        <f>+G23 +G24 +G25 +G27</f>
        <v>363284590</v>
      </c>
      <c r="H33" s="15">
        <f>+H23 +H24 +H25 +H27</f>
        <v>366649569</v>
      </c>
      <c r="I33" s="15">
        <f t="shared" si="1"/>
        <v>-3364979</v>
      </c>
    </row>
    <row r="34" spans="2:9" x14ac:dyDescent="0.45">
      <c r="B34" s="14" t="s">
        <v>52</v>
      </c>
      <c r="C34" s="15">
        <f>+C9 +C18</f>
        <v>372764966</v>
      </c>
      <c r="D34" s="15">
        <f>+D9 +D18</f>
        <v>377392790</v>
      </c>
      <c r="E34" s="15">
        <f t="shared" si="0"/>
        <v>-4627824</v>
      </c>
      <c r="F34" s="28" t="s">
        <v>53</v>
      </c>
      <c r="G34" s="29">
        <f>+G21 +G33</f>
        <v>372764966</v>
      </c>
      <c r="H34" s="29">
        <f>+H21 +H33</f>
        <v>377392790</v>
      </c>
      <c r="I34" s="29">
        <f t="shared" si="1"/>
        <v>-4627824</v>
      </c>
    </row>
  </sheetData>
  <mergeCells count="5">
    <mergeCell ref="B3:I3"/>
    <mergeCell ref="B5:I5"/>
    <mergeCell ref="B7:E7"/>
    <mergeCell ref="F7:I7"/>
    <mergeCell ref="F22:I22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第三号第一様式</vt:lpstr>
      <vt:lpstr>第三号第一様式!Print_Titles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2024-05-23T05:41:29Z</dcterms:created>
  <dcterms:modified xsi:type="dcterms:W3CDTF">2024-05-23T05:41:30Z</dcterms:modified>
</cp:coreProperties>
</file>